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SIF TRABA\Formatos IFT 2021 - Organismos Operadores de Agua\"/>
    </mc:Choice>
  </mc:AlternateContent>
  <bookViews>
    <workbookView xWindow="0" yWindow="0" windowWidth="28800" windowHeight="1222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9" i="1" l="1"/>
  <c r="F38" i="1"/>
  <c r="F37" i="1"/>
  <c r="D40" i="1" l="1"/>
  <c r="E36" i="1"/>
  <c r="F36" i="1" s="1"/>
  <c r="E35" i="1"/>
  <c r="F35" i="1" s="1"/>
  <c r="E34" i="1"/>
  <c r="F34" i="1" s="1"/>
  <c r="E33" i="1"/>
  <c r="F33" i="1" s="1"/>
  <c r="E32" i="1"/>
  <c r="F32" i="1" s="1"/>
  <c r="E31" i="1"/>
  <c r="F31" i="1" s="1"/>
  <c r="E30" i="1"/>
  <c r="F30" i="1" s="1"/>
  <c r="E29" i="1"/>
  <c r="F29" i="1" s="1"/>
  <c r="E28" i="1"/>
  <c r="F28" i="1" s="1"/>
  <c r="E27" i="1"/>
  <c r="F27" i="1"/>
  <c r="E26" i="1"/>
  <c r="F26" i="1" s="1"/>
  <c r="E25" i="1" l="1"/>
  <c r="F25" i="1" s="1"/>
  <c r="E24" i="1"/>
  <c r="F24" i="1" s="1"/>
  <c r="E23" i="1"/>
  <c r="F23" i="1" s="1"/>
  <c r="E22" i="1"/>
  <c r="F22" i="1" s="1"/>
  <c r="F20" i="1" l="1"/>
  <c r="E21" i="1"/>
  <c r="F21" i="1" l="1"/>
  <c r="E19" i="1"/>
  <c r="F19" i="1" s="1"/>
  <c r="E18" i="1"/>
  <c r="F18" i="1" s="1"/>
  <c r="E17" i="1"/>
  <c r="F17" i="1" s="1"/>
  <c r="E16" i="1" l="1"/>
  <c r="F16" i="1" s="1"/>
  <c r="E15" i="1" l="1"/>
  <c r="F15" i="1"/>
  <c r="E10" i="1" l="1"/>
  <c r="F10" i="1" s="1"/>
  <c r="E11" i="1"/>
  <c r="F11" i="1" s="1"/>
  <c r="E12" i="1"/>
  <c r="F12" i="1" s="1"/>
  <c r="E13" i="1"/>
  <c r="F13" i="1" s="1"/>
  <c r="E14" i="1"/>
  <c r="F14" i="1" s="1"/>
  <c r="E9" i="1"/>
  <c r="F9" i="1" s="1"/>
  <c r="E8" i="1"/>
  <c r="F8" i="1" s="1"/>
  <c r="E7" i="1" l="1"/>
  <c r="E40" i="1" s="1"/>
  <c r="F7" i="1" l="1"/>
  <c r="F40" i="1" s="1"/>
</calcChain>
</file>

<file path=xl/sharedStrings.xml><?xml version="1.0" encoding="utf-8"?>
<sst xmlns="http://schemas.openxmlformats.org/spreadsheetml/2006/main" count="74" uniqueCount="50">
  <si>
    <t>JUNTA MUNICIPAL DE AGUA Y SANEAMIENTO DE JIMÉNEZ</t>
  </si>
  <si>
    <t xml:space="preserve">PROGRAMAS Y PROYECTOS DE INVERSIÓN </t>
  </si>
  <si>
    <t xml:space="preserve">MES </t>
  </si>
  <si>
    <t>OBSERVACIONES</t>
  </si>
  <si>
    <t>SUBTOTAL</t>
  </si>
  <si>
    <t>IVA</t>
  </si>
  <si>
    <t>TOTAL</t>
  </si>
  <si>
    <t>Febrero</t>
  </si>
  <si>
    <t>Marzo</t>
  </si>
  <si>
    <t>1 Panel de Control para Pozo Ferrocarrilera (mano de obra y puesta en marcha)</t>
  </si>
  <si>
    <t xml:space="preserve">1 Panel de Control para Pozo 5 </t>
  </si>
  <si>
    <t>1 Sistema de Protecciones 40HP Pozo 5</t>
  </si>
  <si>
    <t>Instalación de medidor Pozo 12 poliforum (diametro 6")</t>
  </si>
  <si>
    <t>Instalación de Medidor, Cruceta, Valvula Mariposa y TE  Pozo 5 (diametro 6")</t>
  </si>
  <si>
    <t>Instalación de medidor Pozo 10 Lienzo Charro (diametro 6")</t>
  </si>
  <si>
    <t>Instalación de medidor Pozo 14 Aldama (diametro 6")</t>
  </si>
  <si>
    <t>Instalación de medidor Pozo 3  Estación (diametro 4")</t>
  </si>
  <si>
    <t>Instalación de equipo de Telemetria, 1 medidor de flujo para agua tipo electromagnetico, para Pozos 9, 11 y 12</t>
  </si>
  <si>
    <t>Abril</t>
  </si>
  <si>
    <t>Variador de velocidad teco westhin house 30 HP F510 Pozo 5</t>
  </si>
  <si>
    <t>Mayo</t>
  </si>
  <si>
    <t>Junio</t>
  </si>
  <si>
    <t>Construcción modulo para protección de equipo Pozo Hacienda</t>
  </si>
  <si>
    <t>Perforación de Pozo 9 (ministeriales)</t>
  </si>
  <si>
    <t>Abril-Junio</t>
  </si>
  <si>
    <t xml:space="preserve">Nomina y despensa a trabajadores de perforadora </t>
  </si>
  <si>
    <t>Agosto</t>
  </si>
  <si>
    <t>Tren de descarga Pozo 9</t>
  </si>
  <si>
    <t>Equipamiento, medición y telemetria Pozo 5 Deportiva</t>
  </si>
  <si>
    <t>Equipamiento, medición y telemetria Pozo 15 B Arteaga</t>
  </si>
  <si>
    <t>Extractor de aire 6" para Pozo 4 Chivas</t>
  </si>
  <si>
    <t>Equipamiento gabinete Pozo 5 Deportiva</t>
  </si>
  <si>
    <t xml:space="preserve">2 ventiladores industriales de piso de 24" para enfrimiento de tablero de Pozo Ferrocarrilera y Pozo 17 </t>
  </si>
  <si>
    <t xml:space="preserve">Septiembre </t>
  </si>
  <si>
    <t>2 minisplit 1.5 toneladas frio/calor 220v 18,000 BTUS</t>
  </si>
  <si>
    <t>2 minisplit 2 toneladas frio/calor 220v 24,000 BTUS</t>
  </si>
  <si>
    <t>lockers de 6 y 8 puertas para oficina</t>
  </si>
  <si>
    <t>3 celulares marca Samsung SM-A022M A02 (1 p/operación y 2 p/comercialización)</t>
  </si>
  <si>
    <t>Equipo dosificador de cloro HYDRO Mod. 500 (para aplicación de Gas Cloro en los Pozos)</t>
  </si>
  <si>
    <t>Bomba de ayuda p/equipo dosificador de Gas Cloro, marca HP20F3-02 (para Plantas Purificadoras)</t>
  </si>
  <si>
    <t>Techo de Pozo 4 Chivas (lamina, polin, tornillo, electrodo, infra)</t>
  </si>
  <si>
    <t xml:space="preserve">400 Medidores de 1/2" clase B marca Intec Ika </t>
  </si>
  <si>
    <t xml:space="preserve">240 Valvulas esfera con mecanismo magnetico de laton </t>
  </si>
  <si>
    <t>Del 01 Enero al 31 de Diciembre de 2021</t>
  </si>
  <si>
    <t>Octubre</t>
  </si>
  <si>
    <t>Compra de Motocicleta</t>
  </si>
  <si>
    <t>Noviembre</t>
  </si>
  <si>
    <t>Compra de Tarja cocina</t>
  </si>
  <si>
    <t>Diciembre</t>
  </si>
  <si>
    <t xml:space="preserve">Equipamiento gabinete Pozo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</si>
</sst>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2" fillId="0" borderId="11" xfId="0" applyFont="1" applyBorder="1" applyAlignment="1" applyProtection="1">
      <alignment vertical="center" wrapText="1"/>
      <protection locked="0"/>
    </xf>
    <xf numFmtId="0" fontId="2" fillId="0" borderId="12" xfId="0" applyFont="1" applyBorder="1" applyAlignment="1" applyProtection="1">
      <alignment vertical="center" wrapText="1"/>
      <protection locked="0"/>
    </xf>
    <xf numFmtId="4" fontId="2" fillId="0" borderId="13" xfId="0" applyNumberFormat="1" applyFont="1" applyBorder="1" applyAlignment="1" applyProtection="1">
      <alignment vertical="center"/>
      <protection locked="0"/>
    </xf>
    <xf numFmtId="4" fontId="2" fillId="0" borderId="14" xfId="0" applyNumberFormat="1" applyFont="1" applyBorder="1" applyAlignment="1">
      <alignment vertical="center"/>
    </xf>
    <xf numFmtId="0" fontId="2" fillId="0" borderId="15" xfId="0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4" fontId="2" fillId="0" borderId="17" xfId="0" applyNumberFormat="1" applyFont="1" applyBorder="1" applyAlignment="1" applyProtection="1">
      <alignment vertical="center"/>
      <protection locked="0"/>
    </xf>
    <xf numFmtId="4" fontId="2" fillId="0" borderId="18" xfId="0" applyNumberFormat="1" applyFont="1" applyBorder="1" applyAlignment="1">
      <alignment vertical="center"/>
    </xf>
    <xf numFmtId="0" fontId="2" fillId="0" borderId="15" xfId="0" applyFont="1" applyBorder="1" applyAlignment="1" applyProtection="1">
      <alignment vertical="center" wrapText="1"/>
      <protection locked="0"/>
    </xf>
    <xf numFmtId="0" fontId="2" fillId="0" borderId="16" xfId="0" applyFont="1" applyBorder="1" applyAlignment="1" applyProtection="1">
      <alignment vertical="center" wrapText="1"/>
      <protection locked="0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" fontId="3" fillId="0" borderId="17" xfId="0" applyNumberFormat="1" applyFont="1" applyBorder="1" applyAlignment="1">
      <alignment vertical="center"/>
    </xf>
    <xf numFmtId="4" fontId="3" fillId="0" borderId="18" xfId="0" applyNumberFormat="1" applyFont="1" applyBorder="1" applyAlignment="1">
      <alignment vertical="center"/>
    </xf>
    <xf numFmtId="0" fontId="1" fillId="0" borderId="0" xfId="0" applyFont="1"/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 applyProtection="1">
      <alignment horizontal="center" vertical="center"/>
      <protection locked="0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49" fontId="3" fillId="2" borderId="8" xfId="0" applyNumberFormat="1" applyFont="1" applyFill="1" applyBorder="1" applyAlignment="1" applyProtection="1">
      <alignment horizontal="center" vertical="center"/>
      <protection locked="0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41"/>
  <sheetViews>
    <sheetView tabSelected="1" workbookViewId="0">
      <selection activeCell="C1" sqref="C1"/>
    </sheetView>
  </sheetViews>
  <sheetFormatPr baseColWidth="10" defaultRowHeight="15" x14ac:dyDescent="0.25"/>
  <cols>
    <col min="1" max="1" width="4.7109375" customWidth="1"/>
    <col min="2" max="2" width="23.7109375" customWidth="1"/>
    <col min="3" max="3" width="51" customWidth="1"/>
    <col min="4" max="4" width="31" customWidth="1"/>
    <col min="5" max="6" width="30.7109375" customWidth="1"/>
    <col min="7" max="7" width="4.7109375" customWidth="1"/>
  </cols>
  <sheetData>
    <row r="1" spans="2:6" ht="15.75" thickBot="1" x14ac:dyDescent="0.3">
      <c r="B1" s="1"/>
      <c r="C1" s="1"/>
      <c r="D1" s="1"/>
      <c r="E1" s="1"/>
      <c r="F1" s="1"/>
    </row>
    <row r="2" spans="2:6" x14ac:dyDescent="0.25">
      <c r="B2" s="17" t="s">
        <v>0</v>
      </c>
      <c r="C2" s="18"/>
      <c r="D2" s="18"/>
      <c r="E2" s="18"/>
      <c r="F2" s="19"/>
    </row>
    <row r="3" spans="2:6" x14ac:dyDescent="0.25">
      <c r="B3" s="20" t="s">
        <v>1</v>
      </c>
      <c r="C3" s="21"/>
      <c r="D3" s="21"/>
      <c r="E3" s="21"/>
      <c r="F3" s="22"/>
    </row>
    <row r="4" spans="2:6" ht="15.75" thickBot="1" x14ac:dyDescent="0.3">
      <c r="B4" s="23" t="s">
        <v>43</v>
      </c>
      <c r="C4" s="24"/>
      <c r="D4" s="24"/>
      <c r="E4" s="24"/>
      <c r="F4" s="25"/>
    </row>
    <row r="5" spans="2:6" x14ac:dyDescent="0.25">
      <c r="B5" s="26" t="s">
        <v>2</v>
      </c>
      <c r="C5" s="26" t="s">
        <v>3</v>
      </c>
      <c r="D5" s="26" t="s">
        <v>4</v>
      </c>
      <c r="E5" s="26" t="s">
        <v>5</v>
      </c>
      <c r="F5" s="26" t="s">
        <v>6</v>
      </c>
    </row>
    <row r="6" spans="2:6" ht="15.75" thickBot="1" x14ac:dyDescent="0.3">
      <c r="B6" s="27"/>
      <c r="C6" s="27"/>
      <c r="D6" s="27"/>
      <c r="E6" s="27"/>
      <c r="F6" s="27"/>
    </row>
    <row r="7" spans="2:6" ht="24" x14ac:dyDescent="0.25">
      <c r="B7" s="2" t="s">
        <v>7</v>
      </c>
      <c r="C7" s="3" t="s">
        <v>9</v>
      </c>
      <c r="D7" s="4">
        <v>135458.42000000001</v>
      </c>
      <c r="E7" s="4">
        <f>D7*0.16</f>
        <v>21673.347200000004</v>
      </c>
      <c r="F7" s="5">
        <f>D7+E7</f>
        <v>157131.7672</v>
      </c>
    </row>
    <row r="8" spans="2:6" x14ac:dyDescent="0.25">
      <c r="B8" s="6" t="s">
        <v>8</v>
      </c>
      <c r="C8" s="7" t="s">
        <v>10</v>
      </c>
      <c r="D8" s="8">
        <v>101423.09</v>
      </c>
      <c r="E8" s="8">
        <f>D8*0.16</f>
        <v>16227.6944</v>
      </c>
      <c r="F8" s="9">
        <f>D8+E8</f>
        <v>117650.7844</v>
      </c>
    </row>
    <row r="9" spans="2:6" x14ac:dyDescent="0.25">
      <c r="B9" s="6" t="s">
        <v>8</v>
      </c>
      <c r="C9" s="7" t="s">
        <v>11</v>
      </c>
      <c r="D9" s="8">
        <v>103917.95</v>
      </c>
      <c r="E9" s="8">
        <f>D9*0.16</f>
        <v>16626.871999999999</v>
      </c>
      <c r="F9" s="9">
        <f>D9+E9</f>
        <v>120544.822</v>
      </c>
    </row>
    <row r="10" spans="2:6" ht="24" x14ac:dyDescent="0.25">
      <c r="B10" s="6" t="s">
        <v>8</v>
      </c>
      <c r="C10" s="11" t="s">
        <v>13</v>
      </c>
      <c r="D10" s="8">
        <v>8000</v>
      </c>
      <c r="E10" s="8">
        <f t="shared" ref="E10:E36" si="0">D10*0.16</f>
        <v>1280</v>
      </c>
      <c r="F10" s="9">
        <f t="shared" ref="F10:F39" si="1">D10+E10</f>
        <v>9280</v>
      </c>
    </row>
    <row r="11" spans="2:6" x14ac:dyDescent="0.25">
      <c r="B11" s="6" t="s">
        <v>8</v>
      </c>
      <c r="C11" s="11" t="s">
        <v>12</v>
      </c>
      <c r="D11" s="8">
        <v>4000</v>
      </c>
      <c r="E11" s="8">
        <f t="shared" si="0"/>
        <v>640</v>
      </c>
      <c r="F11" s="9">
        <f t="shared" si="1"/>
        <v>4640</v>
      </c>
    </row>
    <row r="12" spans="2:6" x14ac:dyDescent="0.25">
      <c r="B12" s="6" t="s">
        <v>8</v>
      </c>
      <c r="C12" s="11" t="s">
        <v>14</v>
      </c>
      <c r="D12" s="8">
        <v>4000</v>
      </c>
      <c r="E12" s="8">
        <f t="shared" si="0"/>
        <v>640</v>
      </c>
      <c r="F12" s="9">
        <f t="shared" si="1"/>
        <v>4640</v>
      </c>
    </row>
    <row r="13" spans="2:6" x14ac:dyDescent="0.25">
      <c r="B13" s="6" t="s">
        <v>8</v>
      </c>
      <c r="C13" s="11" t="s">
        <v>15</v>
      </c>
      <c r="D13" s="8">
        <v>4000</v>
      </c>
      <c r="E13" s="8">
        <f t="shared" si="0"/>
        <v>640</v>
      </c>
      <c r="F13" s="9">
        <f t="shared" si="1"/>
        <v>4640</v>
      </c>
    </row>
    <row r="14" spans="2:6" x14ac:dyDescent="0.25">
      <c r="B14" s="6" t="s">
        <v>8</v>
      </c>
      <c r="C14" s="11" t="s">
        <v>16</v>
      </c>
      <c r="D14" s="8">
        <v>5000</v>
      </c>
      <c r="E14" s="8">
        <f t="shared" si="0"/>
        <v>800</v>
      </c>
      <c r="F14" s="9">
        <f t="shared" si="1"/>
        <v>5800</v>
      </c>
    </row>
    <row r="15" spans="2:6" ht="24" x14ac:dyDescent="0.25">
      <c r="B15" s="10" t="s">
        <v>8</v>
      </c>
      <c r="C15" s="11" t="s">
        <v>17</v>
      </c>
      <c r="D15" s="8">
        <v>436244.7</v>
      </c>
      <c r="E15" s="8">
        <f t="shared" si="0"/>
        <v>69799.152000000002</v>
      </c>
      <c r="F15" s="9">
        <f t="shared" si="1"/>
        <v>506043.85200000001</v>
      </c>
    </row>
    <row r="16" spans="2:6" x14ac:dyDescent="0.25">
      <c r="B16" s="10" t="s">
        <v>18</v>
      </c>
      <c r="C16" s="11" t="s">
        <v>19</v>
      </c>
      <c r="D16" s="8">
        <v>94806.09</v>
      </c>
      <c r="E16" s="8">
        <f t="shared" si="0"/>
        <v>15168.974399999999</v>
      </c>
      <c r="F16" s="9">
        <f t="shared" si="1"/>
        <v>109975.0644</v>
      </c>
    </row>
    <row r="17" spans="2:6" x14ac:dyDescent="0.25">
      <c r="B17" s="10" t="s">
        <v>18</v>
      </c>
      <c r="C17" s="11" t="s">
        <v>23</v>
      </c>
      <c r="D17" s="8">
        <v>39527.480000000003</v>
      </c>
      <c r="E17" s="8">
        <f t="shared" si="0"/>
        <v>6324.3968000000004</v>
      </c>
      <c r="F17" s="9">
        <f t="shared" si="1"/>
        <v>45851.876800000005</v>
      </c>
    </row>
    <row r="18" spans="2:6" x14ac:dyDescent="0.25">
      <c r="B18" s="10" t="s">
        <v>20</v>
      </c>
      <c r="C18" s="11" t="s">
        <v>23</v>
      </c>
      <c r="D18" s="8">
        <v>1077378.06</v>
      </c>
      <c r="E18" s="8">
        <f t="shared" si="0"/>
        <v>172380.4896</v>
      </c>
      <c r="F18" s="9">
        <f t="shared" si="1"/>
        <v>1249758.5496</v>
      </c>
    </row>
    <row r="19" spans="2:6" x14ac:dyDescent="0.25">
      <c r="B19" s="10" t="s">
        <v>21</v>
      </c>
      <c r="C19" s="11" t="s">
        <v>23</v>
      </c>
      <c r="D19" s="8">
        <v>164297.91</v>
      </c>
      <c r="E19" s="8">
        <f t="shared" si="0"/>
        <v>26287.6656</v>
      </c>
      <c r="F19" s="9">
        <f t="shared" si="1"/>
        <v>190585.57560000001</v>
      </c>
    </row>
    <row r="20" spans="2:6" x14ac:dyDescent="0.25">
      <c r="B20" s="10" t="s">
        <v>24</v>
      </c>
      <c r="C20" s="11" t="s">
        <v>25</v>
      </c>
      <c r="D20" s="8">
        <v>221052.59</v>
      </c>
      <c r="E20" s="8"/>
      <c r="F20" s="9">
        <f t="shared" si="1"/>
        <v>221052.59</v>
      </c>
    </row>
    <row r="21" spans="2:6" ht="24" x14ac:dyDescent="0.25">
      <c r="B21" s="10" t="s">
        <v>21</v>
      </c>
      <c r="C21" s="11" t="s">
        <v>22</v>
      </c>
      <c r="D21" s="8">
        <v>506535.58</v>
      </c>
      <c r="E21" s="8">
        <f t="shared" si="0"/>
        <v>81045.692800000004</v>
      </c>
      <c r="F21" s="9">
        <f t="shared" si="1"/>
        <v>587581.27280000004</v>
      </c>
    </row>
    <row r="22" spans="2:6" x14ac:dyDescent="0.25">
      <c r="B22" s="10" t="s">
        <v>26</v>
      </c>
      <c r="C22" s="11" t="s">
        <v>27</v>
      </c>
      <c r="D22" s="8">
        <v>7000</v>
      </c>
      <c r="E22" s="8">
        <f t="shared" si="0"/>
        <v>1120</v>
      </c>
      <c r="F22" s="9">
        <f t="shared" si="1"/>
        <v>8120</v>
      </c>
    </row>
    <row r="23" spans="2:6" x14ac:dyDescent="0.25">
      <c r="B23" s="10" t="s">
        <v>26</v>
      </c>
      <c r="C23" s="11" t="s">
        <v>28</v>
      </c>
      <c r="D23" s="8">
        <v>99335.03</v>
      </c>
      <c r="E23" s="8">
        <f t="shared" si="0"/>
        <v>15893.604800000001</v>
      </c>
      <c r="F23" s="9">
        <f t="shared" si="1"/>
        <v>115228.6348</v>
      </c>
    </row>
    <row r="24" spans="2:6" x14ac:dyDescent="0.25">
      <c r="B24" s="10" t="s">
        <v>26</v>
      </c>
      <c r="C24" s="11" t="s">
        <v>29</v>
      </c>
      <c r="D24" s="8">
        <v>98991.66</v>
      </c>
      <c r="E24" s="8">
        <f t="shared" si="0"/>
        <v>15838.6656</v>
      </c>
      <c r="F24" s="9">
        <f t="shared" si="1"/>
        <v>114830.32560000001</v>
      </c>
    </row>
    <row r="25" spans="2:6" x14ac:dyDescent="0.25">
      <c r="B25" s="10" t="s">
        <v>26</v>
      </c>
      <c r="C25" s="11" t="s">
        <v>30</v>
      </c>
      <c r="D25" s="8">
        <v>1916.18</v>
      </c>
      <c r="E25" s="8">
        <f t="shared" si="0"/>
        <v>306.58879999999999</v>
      </c>
      <c r="F25" s="9">
        <f t="shared" si="1"/>
        <v>2222.7687999999998</v>
      </c>
    </row>
    <row r="26" spans="2:6" x14ac:dyDescent="0.25">
      <c r="B26" s="10" t="s">
        <v>26</v>
      </c>
      <c r="C26" s="11" t="s">
        <v>31</v>
      </c>
      <c r="D26" s="8">
        <v>114883.17</v>
      </c>
      <c r="E26" s="8">
        <f t="shared" si="0"/>
        <v>18381.307199999999</v>
      </c>
      <c r="F26" s="9">
        <f t="shared" si="1"/>
        <v>133264.47719999999</v>
      </c>
    </row>
    <row r="27" spans="2:6" ht="24" x14ac:dyDescent="0.25">
      <c r="B27" s="10" t="s">
        <v>26</v>
      </c>
      <c r="C27" s="11" t="s">
        <v>32</v>
      </c>
      <c r="D27" s="8">
        <v>14168.78</v>
      </c>
      <c r="E27" s="8">
        <f t="shared" si="0"/>
        <v>2267.0048000000002</v>
      </c>
      <c r="F27" s="9">
        <f t="shared" si="1"/>
        <v>16435.784800000001</v>
      </c>
    </row>
    <row r="28" spans="2:6" x14ac:dyDescent="0.25">
      <c r="B28" s="10" t="s">
        <v>33</v>
      </c>
      <c r="C28" s="11" t="s">
        <v>34</v>
      </c>
      <c r="D28" s="8">
        <v>20993.18</v>
      </c>
      <c r="E28" s="8">
        <f t="shared" si="0"/>
        <v>3358.9088000000002</v>
      </c>
      <c r="F28" s="9">
        <f t="shared" si="1"/>
        <v>24352.088800000001</v>
      </c>
    </row>
    <row r="29" spans="2:6" x14ac:dyDescent="0.25">
      <c r="B29" s="10" t="s">
        <v>33</v>
      </c>
      <c r="C29" s="11" t="s">
        <v>35</v>
      </c>
      <c r="D29" s="8">
        <v>20175.560000000001</v>
      </c>
      <c r="E29" s="8">
        <f t="shared" si="0"/>
        <v>3228.0896000000002</v>
      </c>
      <c r="F29" s="9">
        <f t="shared" si="1"/>
        <v>23403.649600000001</v>
      </c>
    </row>
    <row r="30" spans="2:6" x14ac:dyDescent="0.25">
      <c r="B30" s="10" t="s">
        <v>33</v>
      </c>
      <c r="C30" s="11" t="s">
        <v>36</v>
      </c>
      <c r="D30" s="8">
        <v>11000</v>
      </c>
      <c r="E30" s="8">
        <f t="shared" si="0"/>
        <v>1760</v>
      </c>
      <c r="F30" s="9">
        <f t="shared" si="1"/>
        <v>12760</v>
      </c>
    </row>
    <row r="31" spans="2:6" ht="24" x14ac:dyDescent="0.25">
      <c r="B31" s="10" t="s">
        <v>33</v>
      </c>
      <c r="C31" s="11" t="s">
        <v>37</v>
      </c>
      <c r="D31" s="8">
        <v>7549.11</v>
      </c>
      <c r="E31" s="8">
        <f t="shared" si="0"/>
        <v>1207.8576</v>
      </c>
      <c r="F31" s="9">
        <f t="shared" si="1"/>
        <v>8756.9675999999999</v>
      </c>
    </row>
    <row r="32" spans="2:6" ht="24" x14ac:dyDescent="0.25">
      <c r="B32" s="10" t="s">
        <v>33</v>
      </c>
      <c r="C32" s="11" t="s">
        <v>38</v>
      </c>
      <c r="D32" s="8">
        <v>28192.5</v>
      </c>
      <c r="E32" s="8">
        <f t="shared" si="0"/>
        <v>4510.8</v>
      </c>
      <c r="F32" s="9">
        <f t="shared" si="1"/>
        <v>32703.3</v>
      </c>
    </row>
    <row r="33" spans="2:6" ht="24" x14ac:dyDescent="0.25">
      <c r="B33" s="10" t="s">
        <v>33</v>
      </c>
      <c r="C33" s="11" t="s">
        <v>39</v>
      </c>
      <c r="D33" s="8">
        <v>18000</v>
      </c>
      <c r="E33" s="8">
        <f t="shared" si="0"/>
        <v>2880</v>
      </c>
      <c r="F33" s="9">
        <f t="shared" si="1"/>
        <v>20880</v>
      </c>
    </row>
    <row r="34" spans="2:6" ht="24" x14ac:dyDescent="0.25">
      <c r="B34" s="10" t="s">
        <v>33</v>
      </c>
      <c r="C34" s="11" t="s">
        <v>40</v>
      </c>
      <c r="D34" s="8">
        <v>5046.04</v>
      </c>
      <c r="E34" s="8">
        <f t="shared" si="0"/>
        <v>807.3664</v>
      </c>
      <c r="F34" s="9">
        <f t="shared" si="1"/>
        <v>5853.4063999999998</v>
      </c>
    </row>
    <row r="35" spans="2:6" x14ac:dyDescent="0.25">
      <c r="B35" s="10" t="s">
        <v>33</v>
      </c>
      <c r="C35" s="11" t="s">
        <v>41</v>
      </c>
      <c r="D35" s="8">
        <v>139160</v>
      </c>
      <c r="E35" s="8">
        <f t="shared" si="0"/>
        <v>22265.600000000002</v>
      </c>
      <c r="F35" s="9">
        <f t="shared" si="1"/>
        <v>161425.60000000001</v>
      </c>
    </row>
    <row r="36" spans="2:6" x14ac:dyDescent="0.25">
      <c r="B36" s="10" t="s">
        <v>33</v>
      </c>
      <c r="C36" s="11" t="s">
        <v>42</v>
      </c>
      <c r="D36" s="8">
        <v>32400</v>
      </c>
      <c r="E36" s="8">
        <f t="shared" si="0"/>
        <v>5184</v>
      </c>
      <c r="F36" s="9">
        <f t="shared" si="1"/>
        <v>37584</v>
      </c>
    </row>
    <row r="37" spans="2:6" x14ac:dyDescent="0.25">
      <c r="B37" s="10" t="s">
        <v>44</v>
      </c>
      <c r="C37" s="11" t="s">
        <v>45</v>
      </c>
      <c r="D37" s="8">
        <v>18964.66</v>
      </c>
      <c r="E37" s="8">
        <v>3034.35</v>
      </c>
      <c r="F37" s="9">
        <f t="shared" si="1"/>
        <v>21999.01</v>
      </c>
    </row>
    <row r="38" spans="2:6" x14ac:dyDescent="0.25">
      <c r="B38" s="10" t="s">
        <v>46</v>
      </c>
      <c r="C38" s="11" t="s">
        <v>47</v>
      </c>
      <c r="D38" s="8">
        <v>4137.96</v>
      </c>
      <c r="E38" s="8">
        <v>662.07</v>
      </c>
      <c r="F38" s="9">
        <f t="shared" si="1"/>
        <v>4800.03</v>
      </c>
    </row>
    <row r="39" spans="2:6" x14ac:dyDescent="0.25">
      <c r="B39" s="10" t="s">
        <v>48</v>
      </c>
      <c r="C39" s="11" t="s">
        <v>49</v>
      </c>
      <c r="D39" s="8">
        <v>164270.96</v>
      </c>
      <c r="E39" s="8">
        <v>26283.35</v>
      </c>
      <c r="F39" s="9">
        <f t="shared" si="1"/>
        <v>190554.31</v>
      </c>
    </row>
    <row r="40" spans="2:6" s="16" customFormat="1" x14ac:dyDescent="0.25">
      <c r="B40" s="12"/>
      <c r="C40" s="13"/>
      <c r="D40" s="14">
        <f>SUM(D7:D36)</f>
        <v>3524453.08</v>
      </c>
      <c r="E40" s="14">
        <f>SUM(E7:E36)</f>
        <v>528544.0784</v>
      </c>
      <c r="F40" s="15">
        <f>SUM(F7:F36)</f>
        <v>4052997.158400001</v>
      </c>
    </row>
    <row r="41" spans="2:6" ht="15" customHeight="1" x14ac:dyDescent="0.25"/>
  </sheetData>
  <mergeCells count="8">
    <mergeCell ref="B2:F2"/>
    <mergeCell ref="B3:F3"/>
    <mergeCell ref="B4:F4"/>
    <mergeCell ref="B5:B6"/>
    <mergeCell ref="C5:C6"/>
    <mergeCell ref="D5:D6"/>
    <mergeCell ref="E5:E6"/>
    <mergeCell ref="F5:F6"/>
  </mergeCells>
  <pageMargins left="0.70866141732283472" right="0.70866141732283472" top="0.74803149606299213" bottom="0.74803149606299213" header="0.31496062992125984" footer="0.31496062992125984"/>
  <pageSetup scale="71" orientation="landscape" verticalDpi="0" r:id="rId1"/>
  <ignoredErrors>
    <ignoredError sqref="E7:E1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10</dc:creator>
  <cp:lastModifiedBy>Karina</cp:lastModifiedBy>
  <cp:lastPrinted>2021-07-31T16:04:36Z</cp:lastPrinted>
  <dcterms:created xsi:type="dcterms:W3CDTF">2020-09-26T17:13:09Z</dcterms:created>
  <dcterms:modified xsi:type="dcterms:W3CDTF">2022-01-31T22:48:51Z</dcterms:modified>
</cp:coreProperties>
</file>